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80" yWindow="4420" windowWidth="19080" windowHeight="13580" activeTab="0"/>
  </bookViews>
  <sheets>
    <sheet name="Leasingrechner - Tabelle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C15" authorId="0">
      <text>
        <r>
          <rPr>
            <sz val="9"/>
            <color indexed="8"/>
            <rFont val="Lucida Grande"/>
            <family val="0"/>
          </rPr>
          <t>Tage hier die Laufzeit in Anzahl Monaten ein.</t>
        </r>
      </text>
    </comment>
    <comment ref="C12" authorId="0">
      <text>
        <r>
          <rPr>
            <sz val="9"/>
            <color indexed="8"/>
            <rFont val="Lucida Grande"/>
            <family val="0"/>
          </rPr>
          <t>Hier kannst du den Basispreis eintragen.</t>
        </r>
      </text>
    </comment>
    <comment ref="C21" authorId="0">
      <text>
        <r>
          <rPr>
            <sz val="9"/>
            <color indexed="8"/>
            <rFont val="Lucida Grande"/>
            <family val="0"/>
          </rPr>
          <t>Trage hier die monatliche Rate ein, die bezahlte werden muss.</t>
        </r>
      </text>
    </comment>
    <comment ref="C19" authorId="0">
      <text>
        <r>
          <rPr>
            <sz val="9"/>
            <color indexed="8"/>
            <rFont val="Lucida Grande"/>
            <family val="0"/>
          </rPr>
          <t>Hier trägst du den ausgehandelten Restwert ein.</t>
        </r>
      </text>
    </comment>
    <comment ref="C13" authorId="0">
      <text>
        <r>
          <rPr>
            <sz val="9"/>
            <color indexed="8"/>
            <rFont val="Lucida Grande"/>
            <family val="0"/>
          </rPr>
          <t>Trage hier den ausgehandelten Rabatt in Prozent ein.</t>
        </r>
      </text>
    </comment>
  </commentList>
</comments>
</file>

<file path=xl/sharedStrings.xml><?xml version="1.0" encoding="utf-8"?>
<sst xmlns="http://schemas.openxmlformats.org/spreadsheetml/2006/main" count="27" uniqueCount="23">
  <si>
    <r>
      <t xml:space="preserve">Rund ums Geld: </t>
    </r>
    <r>
      <rPr>
        <b/>
        <sz val="10"/>
        <color indexed="12"/>
        <rFont val="Arial"/>
        <family val="0"/>
      </rPr>
      <t>4b Konsumkredit und Leasing</t>
    </r>
  </si>
  <si>
    <t>Das Leasing: eine Langzeitmiete</t>
  </si>
  <si>
    <t>Leasingrechner</t>
  </si>
  <si>
    <t>Marke</t>
  </si>
  <si>
    <t>Phantom</t>
  </si>
  <si>
    <t>Modell</t>
  </si>
  <si>
    <t>XL-S</t>
  </si>
  <si>
    <t>Typ</t>
  </si>
  <si>
    <t>E-Car</t>
  </si>
  <si>
    <t>Basispreis</t>
  </si>
  <si>
    <t>CHF</t>
  </si>
  <si>
    <t>Rabatt</t>
  </si>
  <si>
    <t>%</t>
  </si>
  <si>
    <t>Nettopreis</t>
  </si>
  <si>
    <t>konstanter Betrag pro Mt</t>
  </si>
  <si>
    <t>Laufzeit</t>
  </si>
  <si>
    <t>Monate</t>
  </si>
  <si>
    <t>Gesamte Zinskosten</t>
  </si>
  <si>
    <t>Laufleistung (pro Jahr)</t>
  </si>
  <si>
    <t>10 000 km</t>
  </si>
  <si>
    <t>Restwert</t>
  </si>
  <si>
    <t>Monatliche Rate</t>
  </si>
  <si>
    <t>Effektiver Zinssatz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</si>
</sst>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#,###"/>
  </numFmts>
  <fonts count="4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Arial"/>
      <family val="0"/>
    </font>
    <font>
      <b/>
      <sz val="10"/>
      <color indexed="12"/>
      <name val="Arial"/>
      <family val="0"/>
    </font>
    <font>
      <b/>
      <sz val="10"/>
      <color indexed="9"/>
      <name val="Helvetica Neue"/>
      <family val="0"/>
    </font>
    <font>
      <sz val="10"/>
      <color indexed="15"/>
      <name val="Helvetica Neue"/>
      <family val="0"/>
    </font>
    <font>
      <sz val="10"/>
      <color indexed="16"/>
      <name val="Helvetica Neue"/>
      <family val="0"/>
    </font>
    <font>
      <b/>
      <i/>
      <sz val="10"/>
      <color indexed="18"/>
      <name val="Helvetica Neue"/>
      <family val="0"/>
    </font>
    <font>
      <sz val="9"/>
      <color indexed="8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8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Border="1" applyAlignment="1" applyProtection="1">
      <alignment vertical="top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13" xfId="0" applyNumberFormat="1" applyFont="1" applyFill="1" applyBorder="1" applyAlignment="1" applyProtection="1">
      <alignment vertical="top"/>
      <protection/>
    </xf>
    <xf numFmtId="0" fontId="1" fillId="33" borderId="14" xfId="0" applyNumberFormat="1" applyFont="1" applyFill="1" applyBorder="1" applyAlignment="1" applyProtection="1">
      <alignment vertical="top"/>
      <protection/>
    </xf>
    <xf numFmtId="0" fontId="1" fillId="33" borderId="15" xfId="0" applyNumberFormat="1" applyFont="1" applyFill="1" applyBorder="1" applyAlignment="1" applyProtection="1">
      <alignment horizontal="right" vertical="top"/>
      <protection/>
    </xf>
    <xf numFmtId="0" fontId="1" fillId="33" borderId="16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right" vertical="top"/>
      <protection/>
    </xf>
    <xf numFmtId="172" fontId="1" fillId="33" borderId="17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1" fillId="33" borderId="15" xfId="0" applyNumberFormat="1" applyFont="1" applyFill="1" applyBorder="1" applyAlignment="1" applyProtection="1">
      <alignment vertical="top"/>
      <protection/>
    </xf>
    <xf numFmtId="0" fontId="1" fillId="33" borderId="18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vertical="top"/>
      <protection/>
    </xf>
    <xf numFmtId="0" fontId="1" fillId="33" borderId="19" xfId="0" applyNumberFormat="1" applyFont="1" applyFill="1" applyBorder="1" applyAlignment="1" applyProtection="1">
      <alignment vertical="top"/>
      <protection/>
    </xf>
    <xf numFmtId="0" fontId="1" fillId="33" borderId="17" xfId="0" applyNumberFormat="1" applyFont="1" applyFill="1" applyBorder="1" applyAlignment="1" applyProtection="1">
      <alignment vertical="top"/>
      <protection/>
    </xf>
    <xf numFmtId="0" fontId="7" fillId="33" borderId="16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right" vertical="top"/>
      <protection/>
    </xf>
    <xf numFmtId="4" fontId="4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172" fontId="1" fillId="34" borderId="20" xfId="0" applyNumberFormat="1" applyFont="1" applyFill="1" applyBorder="1" applyAlignment="1" applyProtection="1">
      <alignment vertical="top"/>
      <protection locked="0"/>
    </xf>
    <xf numFmtId="0" fontId="1" fillId="34" borderId="20" xfId="0" applyNumberFormat="1" applyFont="1" applyFill="1" applyBorder="1" applyAlignment="1" applyProtection="1">
      <alignment vertical="top"/>
      <protection locked="0"/>
    </xf>
    <xf numFmtId="4" fontId="1" fillId="35" borderId="20" xfId="0" applyNumberFormat="1" applyFont="1" applyFill="1" applyBorder="1" applyAlignment="1" applyProtection="1">
      <alignment vertical="top"/>
      <protection locked="0"/>
    </xf>
    <xf numFmtId="0" fontId="1" fillId="33" borderId="21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666666"/>
      <rgbColor rgb="000000FF"/>
      <rgbColor rgb="00FFFF00"/>
      <rgbColor rgb="00FFFFFF"/>
      <rgbColor rgb="00B3B3B3"/>
      <rgbColor rgb="00FFFF66"/>
      <rgbColor rgb="00FF000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504825</xdr:colOff>
      <xdr:row>11</xdr:row>
      <xdr:rowOff>76200</xdr:rowOff>
    </xdr:from>
    <xdr:to>
      <xdr:col>5</xdr:col>
      <xdr:colOff>9525</xdr:colOff>
      <xdr:row>14</xdr:row>
      <xdr:rowOff>47625</xdr:rowOff>
    </xdr:to>
    <xdr:sp>
      <xdr:nvSpPr>
        <xdr:cNvPr id="1" name="Comment 6" hidden="1"/>
        <xdr:cNvSpPr>
          <a:spLocks/>
        </xdr:cNvSpPr>
      </xdr:nvSpPr>
      <xdr:spPr>
        <a:xfrm>
          <a:off x="2962275" y="2362200"/>
          <a:ext cx="27622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Tage hier die Laufzeit in Anzahl Monaten ein.</a:t>
          </a:r>
        </a:p>
      </xdr:txBody>
    </xdr:sp>
    <xdr:clientData/>
  </xdr:twoCellAnchor>
  <xdr:twoCellAnchor editAs="absolute">
    <xdr:from>
      <xdr:col>3</xdr:col>
      <xdr:colOff>504825</xdr:colOff>
      <xdr:row>4</xdr:row>
      <xdr:rowOff>142875</xdr:rowOff>
    </xdr:from>
    <xdr:to>
      <xdr:col>5</xdr:col>
      <xdr:colOff>9525</xdr:colOff>
      <xdr:row>6</xdr:row>
      <xdr:rowOff>123825</xdr:rowOff>
    </xdr:to>
    <xdr:sp>
      <xdr:nvSpPr>
        <xdr:cNvPr id="2" name="Comment 7" hidden="1"/>
        <xdr:cNvSpPr>
          <a:spLocks/>
        </xdr:cNvSpPr>
      </xdr:nvSpPr>
      <xdr:spPr>
        <a:xfrm>
          <a:off x="2962275" y="866775"/>
          <a:ext cx="27622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Hier kannst du den Basispreis eintragen.</a:t>
          </a:r>
        </a:p>
      </xdr:txBody>
    </xdr:sp>
    <xdr:clientData/>
  </xdr:twoCellAnchor>
  <xdr:twoCellAnchor editAs="absolute">
    <xdr:from>
      <xdr:col>3</xdr:col>
      <xdr:colOff>495300</xdr:colOff>
      <xdr:row>17</xdr:row>
      <xdr:rowOff>76200</xdr:rowOff>
    </xdr:from>
    <xdr:to>
      <xdr:col>5</xdr:col>
      <xdr:colOff>0</xdr:colOff>
      <xdr:row>20</xdr:row>
      <xdr:rowOff>47625</xdr:rowOff>
    </xdr:to>
    <xdr:sp>
      <xdr:nvSpPr>
        <xdr:cNvPr id="3" name="Comment 8" hidden="1"/>
        <xdr:cNvSpPr>
          <a:spLocks/>
        </xdr:cNvSpPr>
      </xdr:nvSpPr>
      <xdr:spPr>
        <a:xfrm>
          <a:off x="2952750" y="3724275"/>
          <a:ext cx="27622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Trage hier die monatliche Rate ein, die bezahlte werden muss.</a:t>
          </a:r>
        </a:p>
      </xdr:txBody>
    </xdr:sp>
    <xdr:clientData/>
  </xdr:twoCellAnchor>
  <xdr:twoCellAnchor editAs="absolute">
    <xdr:from>
      <xdr:col>3</xdr:col>
      <xdr:colOff>476250</xdr:colOff>
      <xdr:row>14</xdr:row>
      <xdr:rowOff>133350</xdr:rowOff>
    </xdr:from>
    <xdr:to>
      <xdr:col>4</xdr:col>
      <xdr:colOff>2552700</xdr:colOff>
      <xdr:row>16</xdr:row>
      <xdr:rowOff>47625</xdr:rowOff>
    </xdr:to>
    <xdr:sp>
      <xdr:nvSpPr>
        <xdr:cNvPr id="4" name="Comment 9" hidden="1"/>
        <xdr:cNvSpPr>
          <a:spLocks/>
        </xdr:cNvSpPr>
      </xdr:nvSpPr>
      <xdr:spPr>
        <a:xfrm>
          <a:off x="2933700" y="2962275"/>
          <a:ext cx="2771775" cy="5524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Hier trägst du den ausgehandelten Restwert ein.</a:t>
          </a:r>
        </a:p>
      </xdr:txBody>
    </xdr:sp>
    <xdr:clientData/>
  </xdr:twoCellAnchor>
  <xdr:twoCellAnchor editAs="absolute">
    <xdr:from>
      <xdr:col>3</xdr:col>
      <xdr:colOff>495300</xdr:colOff>
      <xdr:row>8</xdr:row>
      <xdr:rowOff>114300</xdr:rowOff>
    </xdr:from>
    <xdr:to>
      <xdr:col>5</xdr:col>
      <xdr:colOff>0</xdr:colOff>
      <xdr:row>10</xdr:row>
      <xdr:rowOff>285750</xdr:rowOff>
    </xdr:to>
    <xdr:sp>
      <xdr:nvSpPr>
        <xdr:cNvPr id="5" name="Comment 10" hidden="1"/>
        <xdr:cNvSpPr>
          <a:spLocks/>
        </xdr:cNvSpPr>
      </xdr:nvSpPr>
      <xdr:spPr>
        <a:xfrm>
          <a:off x="2952750" y="1562100"/>
          <a:ext cx="2762250" cy="5334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Trage hier den ausgehandelten Rabatt in Prozent ein.</a:t>
          </a:r>
        </a:p>
      </xdr:txBody>
    </xdr:sp>
    <xdr:clientData/>
  </xdr:twoCellAnchor>
  <xdr:twoCellAnchor>
    <xdr:from>
      <xdr:col>0</xdr:col>
      <xdr:colOff>38100</xdr:colOff>
      <xdr:row>6</xdr:row>
      <xdr:rowOff>76200</xdr:rowOff>
    </xdr:from>
    <xdr:to>
      <xdr:col>3</xdr:col>
      <xdr:colOff>85725</xdr:colOff>
      <xdr:row>24</xdr:row>
      <xdr:rowOff>123825</xdr:rowOff>
    </xdr:to>
    <xdr:grpSp>
      <xdr:nvGrpSpPr>
        <xdr:cNvPr id="6" name="Group 1"/>
        <xdr:cNvGrpSpPr>
          <a:grpSpLocks/>
        </xdr:cNvGrpSpPr>
      </xdr:nvGrpSpPr>
      <xdr:grpSpPr>
        <a:xfrm>
          <a:off x="38100" y="1162050"/>
          <a:ext cx="2505075" cy="3857625"/>
          <a:chOff x="0" y="0"/>
          <a:chExt cx="3463" cy="5020"/>
        </a:xfrm>
        <a:solidFill>
          <a:srgbClr val="FFFFFF"/>
        </a:solidFill>
      </xdr:grpSpPr>
      <xdr:sp>
        <xdr:nvSpPr>
          <xdr:cNvPr id="7" name="Line 2"/>
          <xdr:cNvSpPr>
            <a:spLocks/>
          </xdr:cNvSpPr>
        </xdr:nvSpPr>
        <xdr:spPr>
          <a:xfrm>
            <a:off x="0" y="1200"/>
            <a:ext cx="34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8" name="Line 3"/>
          <xdr:cNvSpPr>
            <a:spLocks/>
          </xdr:cNvSpPr>
        </xdr:nvSpPr>
        <xdr:spPr>
          <a:xfrm>
            <a:off x="0" y="2679"/>
            <a:ext cx="34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9" name="Line 4"/>
          <xdr:cNvSpPr>
            <a:spLocks/>
          </xdr:cNvSpPr>
        </xdr:nvSpPr>
        <xdr:spPr>
          <a:xfrm>
            <a:off x="0" y="5020"/>
            <a:ext cx="34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10" name="Line 5"/>
          <xdr:cNvSpPr>
            <a:spLocks/>
          </xdr:cNvSpPr>
        </xdr:nvSpPr>
        <xdr:spPr>
          <a:xfrm>
            <a:off x="0" y="0"/>
            <a:ext cx="346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workbookViewId="0" topLeftCell="A1">
      <selection activeCell="C12" sqref="C12"/>
    </sheetView>
  </sheetViews>
  <sheetFormatPr defaultColWidth="10.296875" defaultRowHeight="19.5" customHeight="1"/>
  <cols>
    <col min="1" max="1" width="14.09765625" style="3" customWidth="1"/>
    <col min="2" max="2" width="3.59765625" style="3" customWidth="1"/>
    <col min="3" max="3" width="8.09765625" style="3" customWidth="1"/>
    <col min="4" max="4" width="7.296875" style="3" customWidth="1"/>
    <col min="5" max="5" width="26.8984375" style="3" customWidth="1"/>
    <col min="6" max="6" width="5.296875" style="3" customWidth="1"/>
    <col min="7" max="7" width="5.59765625" style="3" customWidth="1"/>
    <col min="8" max="16" width="4" style="3" customWidth="1"/>
    <col min="17" max="16384" width="10.296875" style="3" customWidth="1"/>
  </cols>
  <sheetData>
    <row r="1" spans="1:1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 customHeight="1">
      <c r="A7" s="2"/>
      <c r="B7" s="2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 customHeight="1">
      <c r="A8" s="2" t="s">
        <v>3</v>
      </c>
      <c r="B8" s="7"/>
      <c r="C8" s="27" t="s">
        <v>4</v>
      </c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 customHeight="1">
      <c r="A9" s="2" t="s">
        <v>5</v>
      </c>
      <c r="B9" s="7"/>
      <c r="C9" s="27" t="s">
        <v>6</v>
      </c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 customHeight="1">
      <c r="A10" s="2" t="s">
        <v>7</v>
      </c>
      <c r="B10" s="7"/>
      <c r="C10" s="27" t="s">
        <v>8</v>
      </c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7.5" customHeight="1">
      <c r="A11" s="2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 customHeight="1">
      <c r="A12" s="2" t="s">
        <v>9</v>
      </c>
      <c r="B12" s="10" t="s">
        <v>10</v>
      </c>
      <c r="C12" s="24">
        <v>36631.57895</v>
      </c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customHeight="1">
      <c r="A13" s="2" t="s">
        <v>11</v>
      </c>
      <c r="B13" s="10" t="s">
        <v>12</v>
      </c>
      <c r="C13" s="25">
        <v>5</v>
      </c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4.25" customHeight="1">
      <c r="A14" s="2" t="s">
        <v>13</v>
      </c>
      <c r="B14" s="12" t="s">
        <v>10</v>
      </c>
      <c r="C14" s="13">
        <f>($C$12/100)*(100-$C$13)</f>
        <v>34800.000002500004</v>
      </c>
      <c r="D14" s="2"/>
      <c r="E14" s="14" t="s">
        <v>14</v>
      </c>
      <c r="F14" s="14"/>
      <c r="G14" s="14">
        <f>(C14-C19)/C15</f>
        <v>637.5000001041668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 customHeight="1">
      <c r="A15" s="2" t="s">
        <v>15</v>
      </c>
      <c r="B15" s="15"/>
      <c r="C15" s="25">
        <v>24</v>
      </c>
      <c r="D15" s="11" t="s">
        <v>16</v>
      </c>
      <c r="E15" s="14" t="s">
        <v>17</v>
      </c>
      <c r="F15" s="14"/>
      <c r="G15" s="14">
        <f>(C21*C15)-C14+C19</f>
        <v>3620.3807974999945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6" customHeight="1">
      <c r="A16" s="2"/>
      <c r="B16" s="2"/>
      <c r="C16" s="16"/>
      <c r="D16" s="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4.25" customHeight="1">
      <c r="A17" s="2" t="s">
        <v>18</v>
      </c>
      <c r="B17" s="2"/>
      <c r="C17" s="12" t="s">
        <v>19</v>
      </c>
      <c r="D17" s="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4.25" customHeight="1">
      <c r="A18" s="2"/>
      <c r="B18" s="2"/>
      <c r="C18" s="18"/>
      <c r="D18" s="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4.25" customHeight="1">
      <c r="A19" s="2" t="s">
        <v>20</v>
      </c>
      <c r="B19" s="15" t="s">
        <v>10</v>
      </c>
      <c r="C19" s="24">
        <v>19500</v>
      </c>
      <c r="D19" s="11"/>
      <c r="E19" s="2"/>
      <c r="F19" s="17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4.25" customHeight="1">
      <c r="A20" s="2"/>
      <c r="B20" s="2"/>
      <c r="C20" s="1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25" customHeight="1">
      <c r="A21" s="2" t="s">
        <v>21</v>
      </c>
      <c r="B21" s="10" t="s">
        <v>10</v>
      </c>
      <c r="C21" s="26">
        <v>788.3492</v>
      </c>
      <c r="D21" s="20" t="str">
        <f>IF(C21*C15&gt;C14,"Damit wird total mehr als der Nettopreis bezahlt; das Auto kann gekauft werden."," ")</f>
        <v> 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4.25" customHeight="1">
      <c r="A22" s="2"/>
      <c r="B22" s="2"/>
      <c r="C22" s="1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4.25" customHeight="1">
      <c r="A23" s="4" t="s">
        <v>22</v>
      </c>
      <c r="B23" s="21" t="s">
        <v>12</v>
      </c>
      <c r="C23" s="22">
        <f>(G15*12)/(C15*C14-(C15*(C15-1)/2)*G14)*100</f>
        <v>6.589999176024354</v>
      </c>
      <c r="D23" s="23" t="str">
        <f>IF(C23&lt;0,"Die eingegeben «Monatliche Rate» ist zu klein. Bitte ändern."," ")</f>
        <v> 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4"/>
      <c r="B24" s="21"/>
      <c r="C24" s="2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 sheet="1" objects="1" scenarios="1" selectLockedCells="1"/>
  <printOptions/>
  <pageMargins left="0.7874015748031497" right="0.7874015748031497" top="0.7874015748031497" bottom="0.7874015748031497" header="0.3937007874015748" footer="0.3937007874015748"/>
  <pageSetup firstPageNumber="1" useFirstPageNumber="1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LMV 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Leasingrechner</dc:title>
  <dc:subject>Mathematik 3</dc:subject>
  <dc:creator>Christian Rohrbach</dc:creator>
  <cp:keywords/>
  <dc:description>Eingestellt sind die Werte des Arbeitsblattes «5 Die monatliche Leasingrate», wobei der Basispreis so gewählt ist, dass der Nettopreis dem Wert des Autos auf dem AB entspricht.</dc:description>
  <cp:lastModifiedBy>Hansueli Schiller</cp:lastModifiedBy>
  <cp:lastPrinted>2013-01-16T16:27:56Z</cp:lastPrinted>
  <dcterms:modified xsi:type="dcterms:W3CDTF">2013-06-27T19:31:32Z</dcterms:modified>
  <cp:category/>
  <cp:version/>
  <cp:contentType/>
  <cp:contentStatus/>
</cp:coreProperties>
</file>